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 defaultThemeVersion="124226"/>
  <bookViews>
    <workbookView xWindow="0" yWindow="0" windowWidth="21840" windowHeight="9135" activeTab="2"/>
  </bookViews>
  <sheets>
    <sheet name="History pivot" sheetId="5" r:id="rId1"/>
    <sheet name="History" sheetId="1" r:id="rId2"/>
    <sheet name="Planning pivot" sheetId="4" r:id="rId3"/>
    <sheet name="Planning" sheetId="2" r:id="rId4"/>
  </sheets>
  <definedNames>
    <definedName name="Query_van_sera" localSheetId="1" hidden="1">History!$B$5:$L$11</definedName>
    <definedName name="Query_van_sera" localSheetId="3" hidden="1">Planning!$B$5:$O$29</definedName>
  </definedNames>
  <calcPr calcId="145621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F9" i="2" l="1"/>
  <c r="F6" i="2"/>
  <c r="F7" i="2"/>
  <c r="F26" i="2"/>
  <c r="F12" i="2"/>
  <c r="F15" i="2"/>
  <c r="F16" i="2"/>
  <c r="F24" i="2"/>
  <c r="F21" i="2"/>
  <c r="F11" i="2"/>
  <c r="F13" i="2"/>
  <c r="F25" i="2"/>
  <c r="F22" i="2"/>
  <c r="F19" i="2"/>
  <c r="F18" i="2"/>
  <c r="F29" i="2"/>
  <c r="F27" i="2"/>
  <c r="F20" i="2"/>
  <c r="F10" i="2"/>
  <c r="F28" i="2"/>
  <c r="F8" i="2"/>
  <c r="F14" i="2"/>
  <c r="F23" i="2"/>
  <c r="F17" i="2"/>
</calcChain>
</file>

<file path=xl/connections.xml><?xml version="1.0" encoding="utf-8"?>
<connections xmlns="http://schemas.openxmlformats.org/spreadsheetml/2006/main">
  <connection id="1" name="Visit history" type="1" refreshedVersion="4" savePassword="1" background="1" saveData="1">
    <dbPr connection="DRIVER=SQL Server;SERVER=apl02.serasoft.com;UID=seraxls;PWD=jfmamjjasond;APP=Microsoft Office 2010;WSID=W7UKSERA001;DATABASE=seratest" command="SELECT _x000d__x000a_PROSPECT.PSNUMBER+' '+PROSPECT.PSNAME1 AS 'Relation',_x000d__x000a_REP.RENUMBER+' '+REP.REDESCR AS 'Area',_x000d__x000a_SALEMAST.SMNUMBER+' '+SALEMAST.SMDESCR AS 'Visit type',_x000d__x000a_CONVERT(DATETIME,SALEHIST.SHDATE,112) AS 'Date',  _x000d__x000a_SALEHIST.SHDESCR AS 'Subject',  _x000d__x000a_SALEHIST.SHCONTACT AS 'Contact person',_x000d__x000a_PROSPECT.PSADRESS1 AS 'Address', _x000d__x000a_PROSPECT.PSADRESS1 AS 'City',_x000d__x000a_PROSPECT.PSPHONE AS 'Phone', _x000d__x000a_PROSPECT.PSEMAIL AS 'Email', _x000d__x000a_PROSPECT.PSWEB AS 'Website' _x000d__x000a__x000d__x000a_FROM _x000d__x000a_dbo.SALEHIST SALEHIST,_x000d__x000a_dbo.SALEMAST SALEMAST,_x000d__x000a_dbo.PROSPECT PROSPECT,_x000d__x000a_dbo.REP REP_x000d__x000a__x000d__x000a_WHERE _x000d__x000a_SALEHIST.IS_DELETED = 'N' _x000d__x000a_AND _x000d__x000a_SALEMAST.IS_DELETED = 'N'_x000d__x000a_AND _x000d__x000a_PROSPECT.IS_DELETED = 'N'_x000d__x000a_AND_x000d__x000a_REP.IS_DELETED = 'N'_x000d__x000a_AND_x000d__x000a_SHPROSPECT &lt;&gt; 'DELETED'_x000d__x000a_AND _x000d__x000a_SALEHIST.SHROUTE = SALEMAST.SMNUMBER_x000d__x000a_AND _x000d__x000a_SALEHIST.SHPROSPECT=PROSPECT.PSNUMBER_x000d__x000a_AND _x000d__x000a_SALEHIST.SHREP = REP.RENUMBER"/>
  </connection>
  <connection id="2" name="Visitplanning" type="1" refreshedVersion="4" savePassword="1" background="1" saveData="1">
    <dbPr connection="DRIVER=SQL Server;SERVER=apl02.serasoft.com;UID=seraxls;PWD=jfmamjjasond;APP=Microsoft Office 2010;WSID=W7UKSERA001;DATABASE=seratest" command="SELECT _x000d__x000a_PROSPECT.PSNUMBER+' '+PROSPECT.PSNAME1 AS 'Relation',_x000d__x000a_REP.RENUMBER+' '+REP.REDESCR AS 'Area',_x000d__x000a_SALEMAST.SMNUMBER+' '+SALEMAST.SMDESCR AS 'Visit type',_x000d__x000a_SALEPLAN.SPPROJECT AS 'Quotation',_x000d__x000a_CONVERT(DATETIME,SALEPLAN.SPNEXTDATE,112) AS 'Date', _x000d__x000a_SALEPLAN.SPNEXTTIME AS 'Time',  _x000d__x000a_SALEPLAN.SPNEXTDESC AS 'Subject',  _x000d__x000a_SALEPLAN.SPNEXTCONT AS 'Contact person',_x000d__x000a_PROSPECT.PSADRESS1 AS 'Address', _x000d__x000a_PROSPECT.PSADRESS2 AS 'City',_x000d__x000a_PROSPECT.PSPHONE AS 'Phone', _x000d__x000a_PROSPECT.PSEMAIL AS 'Email', _x000d__x000a_PROSPECT.PSWEB AS 'Website' _x000d__x000a__x000d__x000a_FROM _x000d__x000a_dbo.SALEPLAN SALEPLAN,_x000d__x000a_dbo.SALEMAST SALEMAST,_x000d__x000a_dbo.PROSPECT PROSPECT,_x000d__x000a_dbo.REP REP_x000d__x000a__x000d__x000a_WHERE _x000d__x000a_SALEPLAN.IS_DELETED = 'N' _x000d__x000a_AND _x000d__x000a_SALEMAST.IS_DELETED = 'N'_x000d__x000a_AND _x000d__x000a_PROSPECT.IS_DELETED = 'N'_x000d__x000a_AND_x000d__x000a_REP.IS_DELETED = 'N'_x000d__x000a_AND_x000d__x000a_SPPROSPECT &lt;&gt; 'DELETED'_x000d__x000a_AND _x000d__x000a_SALEPLAN.SPROUTE = SALEMAST.SMNUMBER_x000d__x000a_AND _x000d__x000a_SALEPLAN.SPPROSPECT=PROSPECT.PSNUMBER_x000d__x000a_AND _x000d__x000a_SALEPLAN.SPNEXTREP = REP.RENUMBER"/>
  </connection>
</connections>
</file>

<file path=xl/sharedStrings.xml><?xml version="1.0" encoding="utf-8"?>
<sst xmlns="http://schemas.openxmlformats.org/spreadsheetml/2006/main" count="364" uniqueCount="126">
  <si>
    <t xml:space="preserve"> </t>
  </si>
  <si>
    <t>Relation</t>
  </si>
  <si>
    <t>Area</t>
  </si>
  <si>
    <t>Date</t>
  </si>
  <si>
    <t>Time</t>
  </si>
  <si>
    <t>Contact person</t>
  </si>
  <si>
    <t>Week</t>
  </si>
  <si>
    <t>Visit type</t>
  </si>
  <si>
    <t>Subject</t>
  </si>
  <si>
    <t>Address</t>
  </si>
  <si>
    <t>City</t>
  </si>
  <si>
    <t>Phone</t>
  </si>
  <si>
    <t>Email</t>
  </si>
  <si>
    <t>Website</t>
  </si>
  <si>
    <t>Visit and action planning</t>
  </si>
  <si>
    <t>Rijlabels</t>
  </si>
  <si>
    <t>Eindtotaal</t>
  </si>
  <si>
    <t>Number of actions</t>
  </si>
  <si>
    <t>Visit and action history</t>
  </si>
  <si>
    <t>Number of visits</t>
  </si>
  <si>
    <t>(leeg)</t>
  </si>
  <si>
    <t>Quotation</t>
  </si>
  <si>
    <t>000091 Seine</t>
  </si>
  <si>
    <t>0 region</t>
  </si>
  <si>
    <t>*C51 Nummer 51</t>
  </si>
  <si>
    <t>Visit 1</t>
  </si>
  <si>
    <t>-</t>
  </si>
  <si>
    <t>Elzenmos 36</t>
  </si>
  <si>
    <t>info@sijbrandseine.nl</t>
  </si>
  <si>
    <t>000030 A.V.Acquooij</t>
  </si>
  <si>
    <t>0001 ares\</t>
  </si>
  <si>
    <t>*C50 Visit</t>
  </si>
  <si>
    <t>Demo</t>
  </si>
  <si>
    <t>Merecuriuslaan 160</t>
  </si>
  <si>
    <t>acquooy.beks@live.nl</t>
  </si>
  <si>
    <t>001024 0302936883</t>
  </si>
  <si>
    <t>0302936883</t>
  </si>
  <si>
    <t>s.heilbron@casema.nl</t>
  </si>
  <si>
    <t>B001 BUNGOMA</t>
  </si>
  <si>
    <t>*C52 Nummer 52</t>
  </si>
  <si>
    <t>Offerte toesturen</t>
  </si>
  <si>
    <t>J de Vries</t>
  </si>
  <si>
    <t>TESTEN</t>
  </si>
  <si>
    <t>000093 Lei Wang</t>
  </si>
  <si>
    <t>Italielaan 226</t>
  </si>
  <si>
    <t>2034 BZ  HAARLEM</t>
  </si>
  <si>
    <t>wal@airchinacargo.com</t>
  </si>
  <si>
    <t>000060 Ennik</t>
  </si>
  <si>
    <t>Twickel 21</t>
  </si>
  <si>
    <t>8226RW  LELYSTAD</t>
  </si>
  <si>
    <t>clarewijn@gmail.com</t>
  </si>
  <si>
    <t>000055 V.Oktem</t>
  </si>
  <si>
    <t>Heveringen 5</t>
  </si>
  <si>
    <t>2134XE  HOOFDDORP</t>
  </si>
  <si>
    <t>cars_m3@hotmail.com</t>
  </si>
  <si>
    <t>000384 B.M.Homeijer</t>
  </si>
  <si>
    <t>Parkpoort 78</t>
  </si>
  <si>
    <t>3894BN  ZEEWOLDE</t>
  </si>
  <si>
    <t>bernmarin@hotmail.com</t>
  </si>
  <si>
    <t>000406 Wim Brand</t>
  </si>
  <si>
    <t>Johannes Hudslaan 84</t>
  </si>
  <si>
    <t>1216RD  HILVERSUM</t>
  </si>
  <si>
    <t>w.brand2@upcmail.nl</t>
  </si>
  <si>
    <t>000491 Wvrielink</t>
  </si>
  <si>
    <t>Lindelaan 32</t>
  </si>
  <si>
    <t>7471KC  GOOR</t>
  </si>
  <si>
    <t>wjvrielink@home.nl</t>
  </si>
  <si>
    <t>000504 Molenaar</t>
  </si>
  <si>
    <t>Willem woutersstraat 7</t>
  </si>
  <si>
    <t>1132XN  VOLENDAM</t>
  </si>
  <si>
    <t>jaapsip@hotmail.com</t>
  </si>
  <si>
    <t>000548 L.V.D.Rest</t>
  </si>
  <si>
    <t>Molenstraat 38</t>
  </si>
  <si>
    <t>4571EZ  AXEL</t>
  </si>
  <si>
    <t>lvdrest@zeelandnet.nl</t>
  </si>
  <si>
    <t>000523 Schuldink</t>
  </si>
  <si>
    <t>Westeinde 46</t>
  </si>
  <si>
    <t>7711CL  NIEUWLEUSEN</t>
  </si>
  <si>
    <t>estrad@me.com</t>
  </si>
  <si>
    <t>000372 Taelman Wim</t>
  </si>
  <si>
    <t>Stuvesande 576</t>
  </si>
  <si>
    <t>4532 ML  TERNEUZEN</t>
  </si>
  <si>
    <t>wim.taelman@gmail.com</t>
  </si>
  <si>
    <t>000417 RosieR.Jcmh</t>
  </si>
  <si>
    <t>Lage kanaaldijk 58</t>
  </si>
  <si>
    <t>6212AH  MAASTRICHT</t>
  </si>
  <si>
    <t>j.rosier.6212ah@canaldigitaal.</t>
  </si>
  <si>
    <t>000546 Marque Fase</t>
  </si>
  <si>
    <t>Nieuwe Haven 157</t>
  </si>
  <si>
    <t>2511 XJ  DEN HAAG</t>
  </si>
  <si>
    <t>marque@wijkpoppentheater.nl</t>
  </si>
  <si>
    <t>000542 LJCM Haest</t>
  </si>
  <si>
    <t>Het Laar 62</t>
  </si>
  <si>
    <t>4881DS  ZUNDERT</t>
  </si>
  <si>
    <t>rob.haest@home.nl</t>
  </si>
  <si>
    <t>000531 Nico van den Ameele</t>
  </si>
  <si>
    <t>Burchtstraat 7</t>
  </si>
  <si>
    <t>4501BH  OOSTBURG</t>
  </si>
  <si>
    <t>ameele@zeelandnet.nl</t>
  </si>
  <si>
    <t>000525 Joost Sol</t>
  </si>
  <si>
    <t>Witte Put 1</t>
  </si>
  <si>
    <t>5672NE  NUENEN</t>
  </si>
  <si>
    <t>jmt.sol.5672ne@canaldigitaal.n</t>
  </si>
  <si>
    <t>001005 Van der Wijk - Hofstede</t>
  </si>
  <si>
    <t>Onbekend</t>
  </si>
  <si>
    <t>Houten</t>
  </si>
  <si>
    <t>001007 Fam. van t Hof</t>
  </si>
  <si>
    <t>Onbkened</t>
  </si>
  <si>
    <t>001013 Wim Laan</t>
  </si>
  <si>
    <t>Spierdijk</t>
  </si>
  <si>
    <t>001015 Fam. de Jong</t>
  </si>
  <si>
    <t>Zaltbommel</t>
  </si>
  <si>
    <t>001016 Fam. Kienhuis</t>
  </si>
  <si>
    <t>Harderwijk</t>
  </si>
  <si>
    <t>001017 Clement EMH</t>
  </si>
  <si>
    <t>Heerlerweg 91</t>
  </si>
  <si>
    <t>Voerendaal</t>
  </si>
  <si>
    <t>0647580649</t>
  </si>
  <si>
    <t>reneclement@ymail.com</t>
  </si>
  <si>
    <t>www.ymail.com</t>
  </si>
  <si>
    <t>001019 Fam. Tian</t>
  </si>
  <si>
    <t>Capelle aan de IJssel</t>
  </si>
  <si>
    <t>001021 Fam. Berg</t>
  </si>
  <si>
    <t>Barendrecht</t>
  </si>
  <si>
    <t>001023 Fam. Dag Haspolat</t>
  </si>
  <si>
    <t>Rotterdam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</si>
</sst>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2" fontId="0" fillId="0" borderId="0" xfId="0" applyNumberFormat="1"/>
    <xf numFmtId="49" fontId="0" fillId="0" borderId="0" xfId="0" applyNumberFormat="1"/>
    <xf numFmtId="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4">
    <dxf>
      <numFmt numFmtId="0" formatCode="General"/>
    </dxf>
    <dxf>
      <numFmt numFmtId="2" formatCode="0.00"/>
    </dxf>
    <dxf>
      <numFmt numFmtId="164" formatCode="[$-F800]dddd\,\ mmmm\ dd\,\ yyyy"/>
    </dxf>
    <dxf>
      <numFmt numFmtId="27" formatCode="d/m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28573</xdr:colOff>
      <xdr:row>0</xdr:row>
      <xdr:rowOff>0</xdr:rowOff>
    </xdr:from>
    <xdr:to>
      <xdr:col>2</xdr:col>
      <xdr:colOff>76199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3" y="0"/>
          <a:ext cx="781051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847725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47725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0</xdr:rowOff>
    </xdr:from>
    <xdr:to>
      <xdr:col>2</xdr:col>
      <xdr:colOff>175682</xdr:colOff>
      <xdr:row>0</xdr:row>
      <xdr:rowOff>495300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4" y="0"/>
          <a:ext cx="880533" cy="495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847725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847725" cy="47625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chiel" refreshedDate="41893.957631944446" createdVersion="4" refreshedVersion="5" minRefreshableVersion="3" recordCount="1">
  <cacheSource type="worksheet">
    <worksheetSource name="Tabel_Query_van_sera3"/>
  </cacheSource>
  <cacheFields count="14">
    <cacheField name="Relation" numFmtId="0">
      <sharedItems containsNonDate="0" containsBlank="1" count="198">
        <m/>
        <s v="G169 Gemeente Rotterdam" u="1"/>
        <s v="G186 Gemeente Wassenaar" u="1"/>
        <s v="G182 Gemeente Vlaardingen" u="1"/>
        <s v="G151 Gemeente Muiden" u="1"/>
        <s v="G107 Gemeente Amsterdam" u="1"/>
        <s v="0042 Ippies.nl BV" u="1"/>
        <s v="G198 Erfgoedleiden" u="1"/>
        <s v="O107 Oud Wateringen" u="1"/>
        <s v="O139 Historisch platform" u="1"/>
        <s v="0027 Talba Nederland B.V." u="1"/>
        <s v="0004 Vlasman Sloopwerken BV" u="1"/>
        <s v="G139 Gemeente Krimpen ad IJssel" u="1"/>
        <s v="0051 iFlow" u="1"/>
        <s v="0018 MH Hydraulics" u="1"/>
        <s v="G132 Gemeente 's Hertogenbosch" u="1"/>
        <s v="O103 Vrienden van Oud Hillegom" u="1"/>
        <s v="S134 LICHTPUNT THEATERTECHNIEK B.V." u="1"/>
        <s v="S174 Eurotrade" u="1"/>
        <s v="G173 Gemeente Spijkenisse" u="1"/>
        <s v="O135 Amstelodanum" u="1"/>
        <s v="G119 Gemeente Culemborg" u="1"/>
        <s v="S179 Lemnis Lighting BV" u="1"/>
        <s v="0001 Houweling" u="1"/>
        <s v="O126 Museum Swaen" u="1"/>
        <s v="S193 Allsystems BV" u="1"/>
        <s v="G133 Gemeente Heusden" u="1"/>
        <s v="G117 Gemeente Bunschoten" u="1"/>
        <s v="ALLSYSTEMS All Systems BV" u="1"/>
        <s v="G113 Gemeente Bodegraven-Reeuwijk" u="1"/>
        <s v="G106 Gemeente Amstelveen" u="1"/>
        <s v="O137 Wieringermeer Historie" u="1"/>
        <s v="O118 Hist. Ver. Arkel-Rietveld" u="1"/>
        <s v="S155 SECURITAS DATA EN ARCHIEF" u="1"/>
        <s v="G156 Gemeente Nunspeet" u="1"/>
        <s v="0040 P&amp;S Staalproducties B.V." u="1"/>
        <s v="G194 Gemeente Zeist" u="1"/>
        <s v="G108 Gemeente Apeldoorn" u="1"/>
        <s v="0016 Aerial Work Platforms B.V." u="1"/>
        <s v="O114 Roterodamum" u="1"/>
        <s v="O152 Hist. Ver.Haerlem" u="1"/>
        <s v="O124 Oud Leiden" u="1"/>
        <s v="O156 Suyder Cogge" u="1"/>
        <s v="O147 De Crommeleeck" u="1"/>
        <s v="G134 Gemeente Hilversum" u="1"/>
        <s v="O119 Hist.Ver. Bergambacht" u="1"/>
        <s v="G174 Gemeente Stichtsevecht" u="1"/>
        <s v="O132 Oudheidkamer Rhoon-Portugaal" u="1"/>
        <s v="G150 Gemeente Middelburg" u="1"/>
        <s v="G111 Gemeente Bergambacht" u="1"/>
        <s v="G162 Gemeente Papendrecht" u="1"/>
        <s v="O106 Noordwijkerhout van Toen" u="1"/>
        <s v="O143 Historie Laren" u="1"/>
        <s v="ELECTRO Electro Medico" u="1"/>
        <s v="EXALTO Exalto emirates" u="1"/>
        <s v="O105 Genootschap Oud Rijnsburg" u="1"/>
        <s v="S145 FRITS DIJK INTERNATIONAL B.V." u="1"/>
        <s v="S103 WWINN" u="1"/>
        <s v="S150 ARLEDO B.V." u="1"/>
        <s v="G116 Gemeente Breda" u="1"/>
        <s v="OUDESCHOOL Restaurant de Oude School" u="1"/>
        <s v="0020 J.D. Kabalt" u="1"/>
        <s v="O149 Hist.Ver. Beets" u="1"/>
        <s v="S111 Kornelis Caps&amp;Closures BV" u="1"/>
        <s v="O154 Hist. Ver. Midwoud-Oostwoud" u="1"/>
        <s v="G158 Gemeente Oostzaan" u="1"/>
        <s v="O142 Hist. Kring Bussum" u="1"/>
        <s v="O122 Hist. Ver. Haastrecht" u="1"/>
        <s v="G122 Gemeente Delft" u="1"/>
        <s v="G178 Gemeente Utrecht" u="1"/>
        <s v="G187 Gemeente Weesp" u="1"/>
        <s v="G131 Gemeente Haarlem" u="1"/>
        <s v="S183 Alwin Algerie S.A.R.L." u="1"/>
        <s v="G104 Gemeente Alphen-Chaam" u="1"/>
        <s v="S171 OHDV" u="1"/>
        <s v="G109 Gemeente Baarn" u="1"/>
        <s v="1009 Stichting Bataviahaven" u="1"/>
        <s v="O148 Hist. Ver. Alkmaar" u="1"/>
        <s v="G102 Gemeente Alkmaar" u="1"/>
        <s v="O141 Hist. Kring Blaricum" u="1"/>
        <s v="O151 De Zijpe" u="1"/>
        <s v="O127 Ons Rotterdam" u="1"/>
        <s v="G154 Gemeente Nijmegen" u="1"/>
        <s v="G101 Gemeente Aalsmeer" u="1"/>
        <s v="ALPHENINTO Alphen intoBusiness" u="1"/>
        <s v="S152 GB EDAM B.V." u="1"/>
        <s v="G196 Gemeente Zutphen" u="1"/>
        <s v="G191 Gemeente Zaanstad" u="1"/>
        <s v="G185 Gemeente Waddinxveen" u="1"/>
        <s v="S173 KROON METAL TECHNOLOGY" u="1"/>
        <s v="O134 Oud Castricum" u="1"/>
        <s v="G157 Gemeente Oldenzaal" u="1"/>
        <s v="G127 Gemeente Edam-Volendam" u="1"/>
        <s v="O108 Hist. Ver. Bergambacht" u="1"/>
        <s v="0005 Reclameadviesbureau DeGroep BV" u="1"/>
        <s v="O136 Oud Zandvoort" u="1"/>
        <s v="G164 Gemeente Purmerend" u="1"/>
        <s v="O155 Lijnen door de tijd" u="1"/>
        <s v="O129 Loosduins Museum" u="1"/>
        <s v="S191 Hydrapro Trading &amp; Services Co" u="1"/>
        <s v="O120 Hist. Ver. Crempene" u="1"/>
        <s v="O121 Den Bergschen Hoeck" u="1"/>
        <s v="S133 WDH MACHINEFABRIEK B.V." u="1"/>
        <s v="S123 HYTEC INTERNATIONAL LLC" u="1"/>
        <s v="O131 Oud Puttershoek" u="1"/>
        <s v="G168 Gemeente Roosendaal" u="1"/>
        <s v="S180 Vifor Pharma Nederland BV" u="1"/>
        <s v="0052 Joloda B.V." u="1"/>
        <s v="O110 Dorpsbehoud Papendrecht" u="1"/>
        <s v="M0LLIE Mollie BV" u="1"/>
        <s v="O113 Oud Soetermeer" u="1"/>
        <s v="G138 Gemeente Katwijk" u="1"/>
        <s v="G152 Gemeente Naarden" u="1"/>
        <s v="O145 hist. Kring Muiden" u="1"/>
        <s v="G197 Gemeente Zwijndrecht" u="1"/>
        <s v="G130 Gemeente Gouda" u="1"/>
        <s v="G143 Gemeente Leeuwarden" u="1"/>
        <s v="O116 Hist. Kring Liemeer" u="1"/>
        <s v="O123 Hist. Ver. Lekkerkerk" u="1"/>
        <s v="S164 Joloda BV" u="1"/>
        <s v="G167 Gemeente Rijswijk" u="1"/>
        <s v="WATERSPORT Watersporters.nl" u="1"/>
        <s v="G121 Gemeente De Ronde Venen" u="1"/>
        <s v="SPORTAANB Sportaanbiedingen.nl B.V." u="1"/>
        <s v="S127 INDUSER B.V." u="1"/>
        <s v="G181 Gemeente Vianen" u="1"/>
        <s v="G129 Gemeente Gorinchem" u="1"/>
        <s v="G193 Gemeente Zandvoort" u="1"/>
        <s v="HUISMAN Marc Huisman" u="1"/>
        <s v="S130 JONKER CARROSSERIEEN B.V." u="1"/>
        <s v="S189 Euroboor FZE" u="1"/>
        <s v="G179 Gemeente Veenendaal" u="1"/>
        <s v="0050 Scrambled Ads" u="1"/>
        <s v="G192 Gemeente Zaltbommel" u="1"/>
        <s v="G103 Gemeente Almelo" u="1"/>
        <s v="O115 Hist. Ver. Krimpen" u="1"/>
        <s v="G128 Gemeente Enkhuizen" u="1"/>
        <s v="0015 Into Business Magazine BV" u="1"/>
        <s v="G125 Gemeente Dordrecht" u="1"/>
        <s v="S161 HTS-NCH BV" u="1"/>
        <s v="G171 Gemeente Sliedrecht" u="1"/>
        <s v="O112 Stichting Oud Alkemade" u="1"/>
        <s v="G170 Gemeente Schiedam" u="1"/>
        <s v="G149 Gemeente Medemblik" u="1"/>
        <s v="G105 Gemeente Amersfoort" u="1"/>
        <s v="S113 HYTEC ABU DHABI LLC" u="1"/>
        <s v="VOA VOA Alphen aan den Rijn" u="1"/>
        <s v="0002 ICOB B.V." u="1"/>
        <s v="O133 Oud Oegstgeest" u="1"/>
        <s v="0056 Stichting VOC Alphen a/d Rijn" u="1"/>
        <s v="G172 Gemeente Soest" u="1"/>
        <s v="G142 Centrum van Leiden" u="1"/>
        <s v="G110 Gemeente Barendrecht" u="1"/>
        <s v="0036 Varia Passie voor Slapen" u="1"/>
        <s v="G180 Gemeente Veere" u="1"/>
        <s v="O130 Oud Zoeterwoude" u="1"/>
        <s v="G166 Gemeente Ridderkerk" u="1"/>
        <s v="G195 Gemeente Zoeterwoude" u="1"/>
        <s v="G159 Gemeente Ouder-Amstel" u="1"/>
        <s v="0013 Weloveswoppen.com" u="1"/>
        <s v="G115 Gemeente Bloemendaal" u="1"/>
        <s v="O140 Hit. Kring Kortenhoef" u="1"/>
        <s v="GEKFIETS Gek van Fietsen.nl" u="1"/>
        <s v="S165 Prefab Beton Veghel B.V." u="1"/>
        <s v="O128 Oud Alkemade" u="1"/>
        <s v="O153 Harenkarspel" u="1"/>
        <s v="O146 Hist. Kring Weesp" u="1"/>
        <s v="S177 Hydrotec International LLC" u="1"/>
        <s v="G141 Gemeente Leerdam" u="1"/>
        <s v="G145 Gemeente Leusden" u="1"/>
        <s v="O150 Hist. Ver. Bergen" u="1"/>
        <s v="G147 Gemeente Maassluis" u="1"/>
        <s v="G114 Gemeente Blaricum" u="1"/>
        <s v="O111 Hist. Ver. Hoornaar" u="1"/>
        <s v="G177 Gemeente Uitgeest" u="1"/>
        <s v="G161 Gemeente Oudewater" u="1"/>
        <s v="O109 Historie Siedrecht" u="1"/>
        <s v="O138 Hist.Ver.Krommenie" u="1"/>
        <s v="O125 Scyedam" u="1"/>
        <s v="G137 Gemeente Kampen" u="1"/>
        <s v="G124 Gemeente Deventer" u="1"/>
        <s v="YOUNGFAC Young Facility B.V." u="1"/>
        <s v="G165 Gemeente Putten" u="1"/>
        <s v="G176 Gemeente Tilburg" u="1"/>
        <s v="S105 HYVA HOLDING B.V." u="1"/>
        <s v="O144 Hist. Kring Loosdrecht" u="1"/>
        <s v="G144 Gemeente Leidschendam-Voorburg" u="1"/>
        <s v="G184 Gemeente Vught" u="1"/>
        <s v="S104 VAN ZELST METAALWAREN B.V." u="1"/>
        <s v="G118 Gemeente Castricum" u="1"/>
        <s v="O102 Oud Lisse" u="1"/>
        <s v="O104 HKV Voorhout" u="1"/>
        <s v="S148 MAAS ELECTRO SYSTEMS" u="1"/>
        <s v="G112 Gemeente Bergenopzoom" u="1"/>
        <s v="S190 Hans de Bruin Beheer B.V." u="1"/>
        <s v="G189 Gemeente Woerden" u="1"/>
        <s v="G135 Gemeente IJsselstein" u="1"/>
        <s v="O117 Hist. Ver. Ameide-Tienhoven" u="1"/>
      </sharedItems>
    </cacheField>
    <cacheField name="Area" numFmtId="0">
      <sharedItems containsNonDate="0" containsString="0" containsBlank="1"/>
    </cacheField>
    <cacheField name="Date" numFmtId="164">
      <sharedItems containsNonDate="0" containsString="0" containsBlank="1"/>
    </cacheField>
    <cacheField name="Time" numFmtId="2">
      <sharedItems containsNonDate="0" containsString="0" containsBlank="1"/>
    </cacheField>
    <cacheField name="Week" numFmtId="0">
      <sharedItems containsNonDate="0" containsString="0" containsBlank="1" containsNumber="1" containsInteger="1" minValue="201410" maxValue="201446" count="24">
        <m/>
        <n v="201441" u="1"/>
        <n v="201415" u="1"/>
        <n v="201442" u="1"/>
        <n v="201416" u="1"/>
        <n v="201443" u="1"/>
        <n v="201417" u="1"/>
        <n v="201435" u="1"/>
        <n v="201444" u="1"/>
        <n v="201418" u="1"/>
        <n v="201445" u="1"/>
        <n v="201410" u="1"/>
        <n v="201419" u="1"/>
        <n v="201437" u="1"/>
        <n v="201446" u="1"/>
        <n v="201411" u="1"/>
        <n v="201420" u="1"/>
        <n v="201438" u="1"/>
        <n v="201412" u="1"/>
        <n v="201421" u="1"/>
        <n v="201439" u="1"/>
        <n v="201422" u="1"/>
        <n v="201440" u="1"/>
        <n v="201414" u="1"/>
      </sharedItems>
    </cacheField>
    <cacheField name="Contact person" numFmtId="0">
      <sharedItems containsNonDate="0" containsString="0" containsBlank="1"/>
    </cacheField>
    <cacheField name="Visit type" numFmtId="0">
      <sharedItems containsNonDate="0" containsString="0" containsBlank="1"/>
    </cacheField>
    <cacheField name="Subject" numFmtId="0">
      <sharedItems containsNonDate="0" containsString="0" containsBlank="1"/>
    </cacheField>
    <cacheField name="Address" numFmtId="0">
      <sharedItems containsNonDate="0" containsString="0" containsBlank="1"/>
    </cacheField>
    <cacheField name="City" numFmtId="0">
      <sharedItems containsNonDate="0" containsString="0" containsBlank="1"/>
    </cacheField>
    <cacheField name="Phone" numFmtId="0">
      <sharedItems containsNonDate="0" containsString="0" containsBlank="1"/>
    </cacheField>
    <cacheField name="Email" numFmtId="0">
      <sharedItems containsNonDate="0" containsString="0" containsBlank="1"/>
    </cacheField>
    <cacheField name="Website" numFmtId="0">
      <sharedItems containsNonDate="0" containsString="0" containsBlank="1"/>
    </cacheField>
    <cacheField name="Quotat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chiel" refreshedDate="41893.957632291669" createdVersion="4" refreshedVersion="5" minRefreshableVersion="3" recordCount="1">
  <cacheSource type="worksheet">
    <worksheetSource name="Tabel_Query_van_sera"/>
  </cacheSource>
  <cacheFields count="11">
    <cacheField name="Relation" numFmtId="0">
      <sharedItems containsNonDate="0" containsBlank="1" count="4">
        <m/>
        <s v="000030 A.V.Acquooij" u="1"/>
        <s v="001024 0302936883" u="1"/>
        <s v="000091 Seine" u="1"/>
      </sharedItems>
    </cacheField>
    <cacheField name="Area" numFmtId="0">
      <sharedItems containsNonDate="0" containsBlank="1" count="3">
        <m/>
        <s v="0 region" u="1"/>
        <s v="0001 ares\" u="1"/>
      </sharedItems>
    </cacheField>
    <cacheField name="Visit type" numFmtId="0">
      <sharedItems containsNonDate="0" containsString="0" containsBlank="1"/>
    </cacheField>
    <cacheField name="Date" numFmtId="22">
      <sharedItems containsNonDate="0" containsString="0" containsBlank="1"/>
    </cacheField>
    <cacheField name="Subject" numFmtId="0">
      <sharedItems containsNonDate="0" containsString="0" containsBlank="1"/>
    </cacheField>
    <cacheField name="Contact person" numFmtId="0">
      <sharedItems containsNonDate="0" containsString="0" containsBlank="1"/>
    </cacheField>
    <cacheField name="Address" numFmtId="0">
      <sharedItems containsNonDate="0" containsString="0" containsBlank="1"/>
    </cacheField>
    <cacheField name="City" numFmtId="0">
      <sharedItems containsNonDate="0" containsString="0" containsBlank="1"/>
    </cacheField>
    <cacheField name="Phone" numFmtId="0">
      <sharedItems containsNonDate="0" containsString="0" containsBlank="1"/>
    </cacheField>
    <cacheField name="Email" numFmtId="0">
      <sharedItems containsNonDate="0" containsString="0" containsBlank="1"/>
    </cacheField>
    <cacheField name="Websit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m/>
    <m/>
    <m/>
    <x v="0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">
  <r>
    <x v="0"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1" applyNumberFormats="0" applyBorderFormats="0" applyFontFormats="0" applyPatternFormats="0" applyAlignmentFormats="0" applyWidthHeightFormats="1" dataCaption="Waarden" updatedVersion="5" minRefreshableVersion="3" useAutoFormatting="1" itemPrintTitles="1" createdVersion="4" indent="0" outline="1" outlineData="1" multipleFieldFilters="0">
  <location ref="B5:C8" firstHeaderRow="1" firstDataRow="1" firstDataCol="1"/>
  <pivotFields count="11">
    <pivotField axis="axisRow" showAll="0">
      <items count="5">
        <item m="1" x="1"/>
        <item m="1" x="3"/>
        <item m="1" x="2"/>
        <item x="0"/>
        <item t="default"/>
      </items>
    </pivotField>
    <pivotField axis="axisRow" showAll="0">
      <items count="4">
        <item m="1" x="1"/>
        <item m="1" x="2"/>
        <item x="0"/>
        <item t="default"/>
      </items>
    </pivotField>
    <pivotField showAll="0"/>
    <pivotField dataField="1" numFmtId="22"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0"/>
  </rowFields>
  <rowItems count="3">
    <i>
      <x v="2"/>
    </i>
    <i r="1">
      <x v="3"/>
    </i>
    <i t="grand">
      <x/>
    </i>
  </rowItems>
  <colItems count="1">
    <i/>
  </colItems>
  <dataFields count="1">
    <dataField name="Number of visits" fld="3" subtotal="count" baseField="0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5" minRefreshableVersion="3" useAutoFormatting="1" colGrandTotals="0" itemPrintTitles="1" createdVersion="4" indent="0" outline="1" outlineData="1" multipleFieldFilters="0">
  <location ref="B5:C8" firstHeaderRow="1" firstDataRow="1" firstDataCol="1"/>
  <pivotFields count="14">
    <pivotField axis="axisRow" showAll="0">
      <items count="199">
        <item m="1" x="23"/>
        <item m="1" x="147"/>
        <item m="1" x="11"/>
        <item m="1" x="94"/>
        <item m="1" x="159"/>
        <item m="1" x="137"/>
        <item m="1" x="38"/>
        <item m="1" x="14"/>
        <item m="1" x="61"/>
        <item m="1" x="10"/>
        <item m="1" x="153"/>
        <item m="1" x="35"/>
        <item m="1" x="6"/>
        <item m="1" x="132"/>
        <item m="1" x="13"/>
        <item m="1" x="107"/>
        <item m="1" x="149"/>
        <item m="1" x="76"/>
        <item m="1" x="28"/>
        <item m="1" x="84"/>
        <item m="1" x="53"/>
        <item m="1" x="54"/>
        <item m="1" x="83"/>
        <item m="1" x="78"/>
        <item m="1" x="134"/>
        <item m="1" x="73"/>
        <item m="1" x="144"/>
        <item m="1" x="30"/>
        <item m="1" x="5"/>
        <item m="1" x="37"/>
        <item m="1" x="75"/>
        <item m="1" x="152"/>
        <item m="1" x="49"/>
        <item m="1" x="193"/>
        <item m="1" x="29"/>
        <item m="1" x="172"/>
        <item m="1" x="160"/>
        <item m="1" x="59"/>
        <item m="1" x="27"/>
        <item m="1" x="189"/>
        <item m="1" x="21"/>
        <item m="1" x="122"/>
        <item m="1" x="68"/>
        <item m="1" x="180"/>
        <item m="1" x="138"/>
        <item m="1" x="92"/>
        <item m="1" x="136"/>
        <item m="1" x="126"/>
        <item m="1" x="115"/>
        <item m="1" x="71"/>
        <item m="1" x="15"/>
        <item m="1" x="26"/>
        <item m="1" x="44"/>
        <item m="1" x="196"/>
        <item m="1" x="179"/>
        <item m="1" x="111"/>
        <item m="1" x="12"/>
        <item m="1" x="168"/>
        <item m="1" x="151"/>
        <item m="1" x="116"/>
        <item m="1" x="186"/>
        <item m="1" x="169"/>
        <item m="1" x="171"/>
        <item m="1" x="143"/>
        <item m="1" x="48"/>
        <item m="1" x="4"/>
        <item m="1" x="112"/>
        <item m="1" x="82"/>
        <item m="1" x="34"/>
        <item m="1" x="91"/>
        <item m="1" x="65"/>
        <item m="1" x="158"/>
        <item m="1" x="175"/>
        <item m="1" x="50"/>
        <item m="1" x="96"/>
        <item m="1" x="182"/>
        <item m="1" x="156"/>
        <item m="1" x="120"/>
        <item m="1" x="105"/>
        <item m="1" x="1"/>
        <item m="1" x="142"/>
        <item m="1" x="140"/>
        <item m="1" x="150"/>
        <item m="1" x="19"/>
        <item m="1" x="46"/>
        <item m="1" x="183"/>
        <item m="1" x="174"/>
        <item m="1" x="69"/>
        <item m="1" x="131"/>
        <item m="1" x="154"/>
        <item m="1" x="125"/>
        <item m="1" x="3"/>
        <item m="1" x="187"/>
        <item m="1" x="88"/>
        <item m="1" x="2"/>
        <item m="1" x="70"/>
        <item m="1" x="195"/>
        <item m="1" x="87"/>
        <item m="1" x="133"/>
        <item m="1" x="127"/>
        <item m="1" x="36"/>
        <item m="1" x="157"/>
        <item m="1" x="86"/>
        <item m="1" x="114"/>
        <item m="1" x="7"/>
        <item m="1" x="162"/>
        <item m="1" x="128"/>
        <item m="1" x="109"/>
        <item m="1" x="60"/>
        <item m="1" x="57"/>
        <item m="1" x="188"/>
        <item m="1" x="184"/>
        <item m="1" x="63"/>
        <item m="1" x="145"/>
        <item m="1" x="103"/>
        <item m="1" x="124"/>
        <item m="1" x="129"/>
        <item m="1" x="102"/>
        <item m="1" x="17"/>
        <item m="1" x="56"/>
        <item m="1" x="192"/>
        <item m="1" x="58"/>
        <item m="1" x="85"/>
        <item m="1" x="33"/>
        <item m="1" x="139"/>
        <item m="1" x="119"/>
        <item m="1" x="163"/>
        <item m="1" x="74"/>
        <item m="1" x="89"/>
        <item m="1" x="18"/>
        <item m="1" x="167"/>
        <item m="1" x="22"/>
        <item m="1" x="106"/>
        <item m="1" x="72"/>
        <item m="1" x="130"/>
        <item m="1" x="194"/>
        <item m="1" x="99"/>
        <item m="1" x="25"/>
        <item m="1" x="123"/>
        <item m="1" x="146"/>
        <item m="1" x="121"/>
        <item m="1" x="181"/>
        <item m="1" x="190"/>
        <item m="1" x="16"/>
        <item m="1" x="191"/>
        <item m="1" x="55"/>
        <item m="1" x="51"/>
        <item m="1" x="8"/>
        <item m="1" x="93"/>
        <item m="1" x="176"/>
        <item m="1" x="108"/>
        <item m="1" x="173"/>
        <item m="1" x="141"/>
        <item m="1" x="110"/>
        <item m="1" x="39"/>
        <item m="1" x="135"/>
        <item m="1" x="117"/>
        <item m="1" x="197"/>
        <item m="1" x="32"/>
        <item m="1" x="45"/>
        <item m="1" x="100"/>
        <item m="1" x="101"/>
        <item m="1" x="67"/>
        <item m="1" x="118"/>
        <item m="1" x="41"/>
        <item m="1" x="178"/>
        <item m="1" x="24"/>
        <item m="1" x="81"/>
        <item m="1" x="164"/>
        <item m="1" x="98"/>
        <item m="1" x="155"/>
        <item m="1" x="104"/>
        <item m="1" x="47"/>
        <item m="1" x="148"/>
        <item m="1" x="90"/>
        <item m="1" x="20"/>
        <item m="1" x="95"/>
        <item m="1" x="31"/>
        <item m="1" x="177"/>
        <item m="1" x="9"/>
        <item m="1" x="161"/>
        <item m="1" x="79"/>
        <item m="1" x="66"/>
        <item m="1" x="52"/>
        <item m="1" x="185"/>
        <item m="1" x="113"/>
        <item m="1" x="166"/>
        <item m="1" x="43"/>
        <item m="1" x="77"/>
        <item m="1" x="62"/>
        <item m="1" x="170"/>
        <item m="1" x="80"/>
        <item m="1" x="40"/>
        <item m="1" x="165"/>
        <item m="1" x="64"/>
        <item m="1" x="97"/>
        <item m="1" x="42"/>
        <item x="0"/>
        <item t="default"/>
      </items>
    </pivotField>
    <pivotField showAll="0"/>
    <pivotField dataField="1" numFmtId="164" showAll="0"/>
    <pivotField numFmtId="2" showAll="0"/>
    <pivotField axis="axisRow" showAll="0">
      <items count="25">
        <item m="1" x="11"/>
        <item m="1" x="15"/>
        <item m="1" x="18"/>
        <item m="1" x="23"/>
        <item m="1" x="2"/>
        <item m="1" x="4"/>
        <item m="1" x="6"/>
        <item m="1" x="9"/>
        <item m="1" x="12"/>
        <item m="1" x="16"/>
        <item m="1" x="19"/>
        <item m="1" x="21"/>
        <item m="1" x="7"/>
        <item m="1" x="13"/>
        <item m="1" x="17"/>
        <item m="1" x="20"/>
        <item m="1" x="22"/>
        <item m="1" x="1"/>
        <item m="1" x="3"/>
        <item m="1" x="14"/>
        <item m="1" x="5"/>
        <item m="1" x="8"/>
        <item m="1" x="10"/>
        <item x="0"/>
        <item t="default"/>
      </items>
    </pivotField>
    <pivotField showAll="0"/>
    <pivotField showAll="0"/>
    <pivotField showAll="0"/>
    <pivotField showAll="0"/>
    <pivotField showAll="0" sortType="ascending"/>
    <pivotField showAll="0"/>
    <pivotField showAll="0"/>
    <pivotField showAll="0"/>
    <pivotField showAll="0" defaultSubtotal="0"/>
  </pivotFields>
  <rowFields count="2">
    <field x="4"/>
    <field x="0"/>
  </rowFields>
  <rowItems count="3">
    <i>
      <x v="23"/>
    </i>
    <i r="1">
      <x v="197"/>
    </i>
    <i t="grand">
      <x/>
    </i>
  </rowItems>
  <colItems count="1">
    <i/>
  </colItems>
  <dataFields count="1">
    <dataField name="Number of actions" fld="2" subtotal="count" baseField="0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van sera" connectionId="1" autoFormatId="16" applyNumberFormats="0" applyBorderFormats="0" applyFontFormats="0" applyPatternFormats="0" applyAlignmentFormats="0" applyWidthHeightFormats="0">
  <queryTableRefresh nextId="44">
    <queryTableFields count="11">
      <queryTableField id="33" name="Relation" tableColumnId="1"/>
      <queryTableField id="34" name="Area" tableColumnId="2"/>
      <queryTableField id="35" name="Visit type" tableColumnId="3"/>
      <queryTableField id="36" name="Date" tableColumnId="4"/>
      <queryTableField id="37" name="Subject" tableColumnId="5"/>
      <queryTableField id="38" name="Contact person" tableColumnId="6"/>
      <queryTableField id="39" name="Address" tableColumnId="7"/>
      <queryTableField id="40" name="City" tableColumnId="8"/>
      <queryTableField id="41" name="Phone" tableColumnId="9"/>
      <queryTableField id="42" name="Email" tableColumnId="10"/>
      <queryTableField id="43" name="Website" tableColumnId="11"/>
    </queryTableFields>
  </queryTableRefresh>
</queryTable>
</file>

<file path=xl/queryTables/queryTable2.xml><?xml version="1.0" encoding="utf-8"?>
<queryTable xmlns="http://schemas.openxmlformats.org/spreadsheetml/2006/main" name="Query van sera" connectionId="2" autoFormatId="16" applyNumberFormats="0" applyBorderFormats="0" applyFontFormats="0" applyPatternFormats="0" applyAlignmentFormats="0" applyWidthHeightFormats="0">
  <queryTableRefresh nextId="56">
    <queryTableFields count="14">
      <queryTableField id="37" name="Relation" tableColumnId="1"/>
      <queryTableField id="38" name="Area" tableColumnId="2"/>
      <queryTableField id="40" name="Date" tableColumnId="4"/>
      <queryTableField id="41" name="Time" tableColumnId="5"/>
      <queryTableField id="46" dataBound="0" tableColumnId="10"/>
      <queryTableField id="43" name="Contact person" tableColumnId="7"/>
      <queryTableField id="47" name="Visit type" tableColumnId="11"/>
      <queryTableField id="48" name="Subject" tableColumnId="12"/>
      <queryTableField id="50" name="Address" tableColumnId="13"/>
      <queryTableField id="51" name="City" tableColumnId="14"/>
      <queryTableField id="52" name="Phone" tableColumnId="15"/>
      <queryTableField id="53" name="Email" tableColumnId="16"/>
      <queryTableField id="54" name="Website" tableColumnId="17"/>
      <queryTableField id="55" name="Quotation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el_Query_van_sera" displayName="Tabel_Query_van_sera" ref="B5:L11" tableType="queryTable" totalsRowShown="0">
  <autoFilter ref="B5:L11"/>
  <tableColumns count="11">
    <tableColumn id="1" uniqueName="1" name="Relation" queryTableFieldId="33"/>
    <tableColumn id="2" uniqueName="2" name="Area" queryTableFieldId="34"/>
    <tableColumn id="3" uniqueName="3" name="Visit type" queryTableFieldId="35"/>
    <tableColumn id="4" uniqueName="4" name="Date" queryTableFieldId="36" dataDxfId="3"/>
    <tableColumn id="5" uniqueName="5" name="Subject" queryTableFieldId="37"/>
    <tableColumn id="6" uniqueName="6" name="Contact person" queryTableFieldId="38"/>
    <tableColumn id="7" uniqueName="7" name="Address" queryTableFieldId="39"/>
    <tableColumn id="8" uniqueName="8" name="City" queryTableFieldId="40"/>
    <tableColumn id="9" uniqueName="9" name="Phone" queryTableFieldId="41"/>
    <tableColumn id="10" uniqueName="10" name="Email" queryTableFieldId="42"/>
    <tableColumn id="11" uniqueName="11" name="Website" queryTableFieldId="43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el_Query_van_sera3" displayName="Tabel_Query_van_sera3" ref="B5:O29" tableType="queryTable" totalsRowShown="0">
  <autoFilter ref="B5:O29"/>
  <sortState ref="B6:O29">
    <sortCondition ref="D5:D148"/>
  </sortState>
  <tableColumns count="14">
    <tableColumn id="1" uniqueName="1" name="Relation" queryTableFieldId="37"/>
    <tableColumn id="2" uniqueName="2" name="Area" queryTableFieldId="38"/>
    <tableColumn id="4" uniqueName="4" name="Date" queryTableFieldId="40" dataDxfId="2"/>
    <tableColumn id="5" uniqueName="5" name="Time" queryTableFieldId="41" dataDxfId="1"/>
    <tableColumn id="10" uniqueName="10" name="Week" queryTableFieldId="46" dataDxfId="0">
      <calculatedColumnFormula>(YEAR(Tabel_Query_van_sera3[[#This Row],[Date]])*100)+WEEKNUM(Tabel_Query_van_sera3[[#This Row],[Date]])</calculatedColumnFormula>
    </tableColumn>
    <tableColumn id="7" uniqueName="7" name="Contact person" queryTableFieldId="43"/>
    <tableColumn id="11" uniqueName="11" name="Visit type" queryTableFieldId="47"/>
    <tableColumn id="12" uniqueName="12" name="Subject" queryTableFieldId="48"/>
    <tableColumn id="13" uniqueName="13" name="Address" queryTableFieldId="50"/>
    <tableColumn id="14" uniqueName="14" name="City" queryTableFieldId="51"/>
    <tableColumn id="15" uniqueName="15" name="Phone" queryTableFieldId="52"/>
    <tableColumn id="16" uniqueName="16" name="Email" queryTableFieldId="53"/>
    <tableColumn id="17" uniqueName="17" name="Website" queryTableFieldId="54"/>
    <tableColumn id="3" uniqueName="3" name="Quotation" queryTableFieldId="5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showRowColHeaders="0" workbookViewId="0">
      <selection activeCell="H11" sqref="H11"/>
    </sheetView>
  </sheetViews>
  <sheetFormatPr defaultRowHeight="16.5" x14ac:dyDescent="0.3"/>
  <cols>
    <col min="2" max="2" width="11" customWidth="1"/>
    <col min="3" max="3" width="15.28515625" bestFit="1" customWidth="1"/>
  </cols>
  <sheetData>
    <row r="1" spans="2:3" ht="33" customHeight="1" x14ac:dyDescent="0.3"/>
    <row r="3" spans="2:3" x14ac:dyDescent="0.3">
      <c r="B3" s="6" t="s">
        <v>18</v>
      </c>
    </row>
    <row r="5" spans="2:3" x14ac:dyDescent="0.3">
      <c r="B5" s="7" t="s">
        <v>15</v>
      </c>
      <c r="C5" t="s">
        <v>19</v>
      </c>
    </row>
    <row r="6" spans="2:3" x14ac:dyDescent="0.3">
      <c r="B6" s="8" t="s">
        <v>20</v>
      </c>
      <c r="C6" s="3"/>
    </row>
    <row r="7" spans="2:3" x14ac:dyDescent="0.3">
      <c r="B7" s="9" t="s">
        <v>20</v>
      </c>
      <c r="C7" s="3"/>
    </row>
    <row r="8" spans="2:3" x14ac:dyDescent="0.3">
      <c r="B8" s="8" t="s">
        <v>16</v>
      </c>
      <c r="C8" s="3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showGridLines="0" showRowColHeaders="0" topLeftCell="B1" workbookViewId="0">
      <selection activeCell="D2" sqref="D2"/>
    </sheetView>
  </sheetViews>
  <sheetFormatPr defaultRowHeight="16.5" x14ac:dyDescent="0.3"/>
  <cols>
    <col min="2" max="2" width="17.7109375" customWidth="1"/>
    <col min="3" max="3" width="14.85546875" customWidth="1"/>
    <col min="4" max="4" width="15" customWidth="1"/>
    <col min="5" max="5" width="13.140625" customWidth="1"/>
    <col min="6" max="6" width="14.140625" customWidth="1"/>
    <col min="7" max="7" width="16.7109375" customWidth="1"/>
    <col min="8" max="9" width="17" customWidth="1"/>
    <col min="10" max="10" width="11" customWidth="1"/>
    <col min="11" max="11" width="19" customWidth="1"/>
    <col min="12" max="12" width="10.140625" customWidth="1"/>
    <col min="13" max="13" width="9.5703125" bestFit="1" customWidth="1"/>
    <col min="14" max="14" width="14.140625" bestFit="1" customWidth="1"/>
    <col min="16" max="16" width="15.42578125" bestFit="1" customWidth="1"/>
    <col min="17" max="17" width="11" bestFit="1" customWidth="1"/>
    <col min="18" max="18" width="17" bestFit="1" customWidth="1"/>
    <col min="19" max="19" width="18.85546875" bestFit="1" customWidth="1"/>
    <col min="20" max="20" width="14.42578125" bestFit="1" customWidth="1"/>
    <col min="21" max="21" width="11.85546875" bestFit="1" customWidth="1"/>
    <col min="22" max="22" width="14" bestFit="1" customWidth="1"/>
    <col min="23" max="23" width="10.42578125" bestFit="1" customWidth="1"/>
    <col min="24" max="24" width="10.28515625" bestFit="1" customWidth="1"/>
    <col min="25" max="25" width="11.7109375" bestFit="1" customWidth="1"/>
    <col min="26" max="26" width="9.28515625" bestFit="1" customWidth="1"/>
    <col min="27" max="27" width="10" bestFit="1" customWidth="1"/>
    <col min="28" max="28" width="15.28515625" bestFit="1" customWidth="1"/>
    <col min="29" max="29" width="15" bestFit="1" customWidth="1"/>
    <col min="30" max="30" width="14.42578125" bestFit="1" customWidth="1"/>
    <col min="31" max="31" width="7.7109375" bestFit="1" customWidth="1"/>
    <col min="32" max="32" width="13.140625" bestFit="1" customWidth="1"/>
    <col min="33" max="33" width="13.7109375" bestFit="1" customWidth="1"/>
    <col min="34" max="34" width="27.42578125" bestFit="1" customWidth="1"/>
    <col min="35" max="35" width="19.42578125" bestFit="1" customWidth="1"/>
    <col min="36" max="36" width="15.85546875" bestFit="1" customWidth="1"/>
    <col min="37" max="38" width="15.28515625" bestFit="1" customWidth="1"/>
    <col min="39" max="39" width="15.5703125" bestFit="1" customWidth="1"/>
    <col min="40" max="41" width="13.85546875" bestFit="1" customWidth="1"/>
    <col min="42" max="42" width="14.140625" bestFit="1" customWidth="1"/>
    <col min="43" max="43" width="14" bestFit="1" customWidth="1"/>
    <col min="44" max="44" width="13.140625" bestFit="1" customWidth="1"/>
  </cols>
  <sheetData>
    <row r="1" spans="2:12" ht="33.75" customHeight="1" x14ac:dyDescent="0.3"/>
    <row r="3" spans="2:12" x14ac:dyDescent="0.3">
      <c r="B3" s="6" t="s">
        <v>18</v>
      </c>
    </row>
    <row r="5" spans="2:12" x14ac:dyDescent="0.3">
      <c r="B5" t="s">
        <v>1</v>
      </c>
      <c r="C5" t="s">
        <v>2</v>
      </c>
      <c r="D5" t="s">
        <v>7</v>
      </c>
      <c r="E5" t="s">
        <v>3</v>
      </c>
      <c r="F5" t="s">
        <v>8</v>
      </c>
      <c r="G5" t="s">
        <v>5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6" spans="2:12" x14ac:dyDescent="0.3">
      <c r="B6" t="s">
        <v>22</v>
      </c>
      <c r="C6" t="s">
        <v>23</v>
      </c>
      <c r="D6" t="s">
        <v>24</v>
      </c>
      <c r="E6" s="1">
        <v>41712</v>
      </c>
      <c r="F6" t="s">
        <v>25</v>
      </c>
      <c r="G6" t="s">
        <v>26</v>
      </c>
      <c r="H6" t="s">
        <v>27</v>
      </c>
      <c r="I6" t="s">
        <v>27</v>
      </c>
      <c r="J6" t="s">
        <v>0</v>
      </c>
      <c r="K6" t="s">
        <v>28</v>
      </c>
      <c r="L6" t="s">
        <v>0</v>
      </c>
    </row>
    <row r="7" spans="2:12" x14ac:dyDescent="0.3">
      <c r="B7" t="s">
        <v>29</v>
      </c>
      <c r="C7" t="s">
        <v>30</v>
      </c>
      <c r="D7" t="s">
        <v>31</v>
      </c>
      <c r="E7" s="1">
        <v>41879</v>
      </c>
      <c r="F7" t="s">
        <v>32</v>
      </c>
      <c r="G7" t="s">
        <v>26</v>
      </c>
      <c r="H7" t="s">
        <v>33</v>
      </c>
      <c r="I7" t="s">
        <v>33</v>
      </c>
      <c r="J7" t="s">
        <v>0</v>
      </c>
      <c r="K7" t="s">
        <v>34</v>
      </c>
      <c r="L7" t="s">
        <v>0</v>
      </c>
    </row>
    <row r="8" spans="2:12" x14ac:dyDescent="0.3">
      <c r="B8" t="s">
        <v>35</v>
      </c>
      <c r="C8" t="s">
        <v>23</v>
      </c>
      <c r="D8" t="s">
        <v>24</v>
      </c>
      <c r="E8" s="1">
        <v>41794</v>
      </c>
      <c r="F8" t="s">
        <v>25</v>
      </c>
      <c r="G8" t="s">
        <v>26</v>
      </c>
      <c r="H8" t="s">
        <v>0</v>
      </c>
      <c r="I8" t="s">
        <v>0</v>
      </c>
      <c r="J8" t="s">
        <v>36</v>
      </c>
      <c r="K8" t="s">
        <v>37</v>
      </c>
      <c r="L8" t="s">
        <v>0</v>
      </c>
    </row>
    <row r="9" spans="2:12" x14ac:dyDescent="0.3">
      <c r="B9" t="s">
        <v>35</v>
      </c>
      <c r="C9" t="s">
        <v>38</v>
      </c>
      <c r="D9" t="s">
        <v>39</v>
      </c>
      <c r="E9" s="1">
        <v>41879</v>
      </c>
      <c r="F9" t="s">
        <v>40</v>
      </c>
      <c r="G9" t="s">
        <v>41</v>
      </c>
      <c r="H9" t="s">
        <v>0</v>
      </c>
      <c r="I9" t="s">
        <v>0</v>
      </c>
      <c r="J9" t="s">
        <v>36</v>
      </c>
      <c r="K9" t="s">
        <v>37</v>
      </c>
      <c r="L9" t="s">
        <v>0</v>
      </c>
    </row>
    <row r="10" spans="2:12" x14ac:dyDescent="0.3">
      <c r="B10" t="s">
        <v>35</v>
      </c>
      <c r="C10" t="s">
        <v>30</v>
      </c>
      <c r="D10" t="s">
        <v>39</v>
      </c>
      <c r="E10" s="1">
        <v>41883</v>
      </c>
      <c r="F10" t="s">
        <v>42</v>
      </c>
      <c r="G10" t="s">
        <v>41</v>
      </c>
      <c r="H10" t="s">
        <v>0</v>
      </c>
      <c r="I10" t="s">
        <v>0</v>
      </c>
      <c r="J10" t="s">
        <v>36</v>
      </c>
      <c r="K10" t="s">
        <v>37</v>
      </c>
      <c r="L10" t="s">
        <v>0</v>
      </c>
    </row>
    <row r="11" spans="2:12" x14ac:dyDescent="0.3">
      <c r="B11" t="s">
        <v>35</v>
      </c>
      <c r="C11" t="s">
        <v>30</v>
      </c>
      <c r="D11" t="s">
        <v>39</v>
      </c>
      <c r="E11" s="1">
        <v>42063</v>
      </c>
      <c r="F11" t="s">
        <v>42</v>
      </c>
      <c r="G11" t="s">
        <v>41</v>
      </c>
      <c r="H11" t="s">
        <v>0</v>
      </c>
      <c r="I11" t="s">
        <v>0</v>
      </c>
      <c r="J11" t="s">
        <v>36</v>
      </c>
      <c r="K11" t="s">
        <v>37</v>
      </c>
      <c r="L11" t="s"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tabSelected="1" workbookViewId="0">
      <selection activeCell="D2" sqref="D2"/>
    </sheetView>
  </sheetViews>
  <sheetFormatPr defaultRowHeight="16.5" x14ac:dyDescent="0.3"/>
  <cols>
    <col min="2" max="2" width="11" customWidth="1"/>
    <col min="3" max="3" width="17" customWidth="1"/>
    <col min="4" max="11" width="7" customWidth="1"/>
  </cols>
  <sheetData>
    <row r="1" spans="2:3" ht="41.25" customHeight="1" x14ac:dyDescent="0.3"/>
    <row r="3" spans="2:3" x14ac:dyDescent="0.3">
      <c r="B3" s="6" t="s">
        <v>14</v>
      </c>
    </row>
    <row r="5" spans="2:3" x14ac:dyDescent="0.3">
      <c r="B5" s="7" t="s">
        <v>15</v>
      </c>
      <c r="C5" t="s">
        <v>17</v>
      </c>
    </row>
    <row r="6" spans="2:3" x14ac:dyDescent="0.3">
      <c r="B6" s="8" t="s">
        <v>20</v>
      </c>
      <c r="C6" s="3"/>
    </row>
    <row r="7" spans="2:3" x14ac:dyDescent="0.3">
      <c r="B7" s="9" t="s">
        <v>20</v>
      </c>
      <c r="C7" s="3"/>
    </row>
    <row r="8" spans="2:3" x14ac:dyDescent="0.3">
      <c r="B8" s="8" t="s">
        <v>16</v>
      </c>
      <c r="C8" s="3"/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GridLines="0" showRowColHeaders="0" workbookViewId="0">
      <selection activeCell="C1" sqref="C1"/>
    </sheetView>
  </sheetViews>
  <sheetFormatPr defaultRowHeight="16.5" x14ac:dyDescent="0.3"/>
  <cols>
    <col min="2" max="2" width="26.140625" customWidth="1"/>
    <col min="3" max="3" width="7.42578125" customWidth="1"/>
    <col min="4" max="4" width="21.85546875" customWidth="1"/>
    <col min="5" max="5" width="7.5703125" style="5" customWidth="1"/>
    <col min="6" max="6" width="7.85546875" style="2" customWidth="1"/>
    <col min="7" max="7" width="16.7109375" style="2" customWidth="1"/>
    <col min="8" max="8" width="15" style="2" customWidth="1"/>
    <col min="9" max="9" width="9.85546875" customWidth="1"/>
    <col min="10" max="10" width="19.42578125" customWidth="1"/>
    <col min="11" max="11" width="21.140625" customWidth="1"/>
    <col min="12" max="12" width="11" customWidth="1"/>
    <col min="13" max="13" width="26.42578125" customWidth="1"/>
    <col min="14" max="14" width="13.5703125" customWidth="1"/>
    <col min="15" max="15" width="12" customWidth="1"/>
    <col min="16" max="16" width="27.7109375" customWidth="1"/>
    <col min="17" max="17" width="7.7109375" bestFit="1" customWidth="1"/>
    <col min="18" max="18" width="11.7109375" bestFit="1" customWidth="1"/>
    <col min="19" max="19" width="13.85546875" bestFit="1" customWidth="1"/>
    <col min="20" max="20" width="12.42578125" bestFit="1" customWidth="1"/>
    <col min="21" max="21" width="13.5703125" bestFit="1" customWidth="1"/>
    <col min="22" max="22" width="13.7109375" bestFit="1" customWidth="1"/>
    <col min="23" max="23" width="13.28515625" bestFit="1" customWidth="1"/>
    <col min="24" max="24" width="15" bestFit="1" customWidth="1"/>
    <col min="25" max="25" width="12.5703125" bestFit="1" customWidth="1"/>
    <col min="26" max="26" width="14.7109375" bestFit="1" customWidth="1"/>
    <col min="27" max="27" width="14" bestFit="1" customWidth="1"/>
    <col min="28" max="28" width="13.7109375" bestFit="1" customWidth="1"/>
    <col min="29" max="29" width="14.85546875" bestFit="1" customWidth="1"/>
    <col min="30" max="30" width="15" bestFit="1" customWidth="1"/>
    <col min="31" max="31" width="13.85546875" bestFit="1" customWidth="1"/>
    <col min="32" max="32" width="15" bestFit="1" customWidth="1"/>
    <col min="33" max="33" width="14.5703125" bestFit="1" customWidth="1"/>
    <col min="34" max="34" width="16.140625" bestFit="1" customWidth="1"/>
    <col min="35" max="35" width="15.42578125" bestFit="1" customWidth="1"/>
    <col min="36" max="36" width="12.42578125" bestFit="1" customWidth="1"/>
    <col min="37" max="37" width="13.7109375" bestFit="1" customWidth="1"/>
    <col min="38" max="38" width="25.7109375" bestFit="1" customWidth="1"/>
    <col min="39" max="39" width="9.5703125" bestFit="1" customWidth="1"/>
    <col min="40" max="40" width="20" bestFit="1" customWidth="1"/>
    <col min="41" max="41" width="19.85546875" bestFit="1" customWidth="1"/>
    <col min="42" max="42" width="12.7109375" bestFit="1" customWidth="1"/>
    <col min="43" max="44" width="15.28515625" bestFit="1" customWidth="1"/>
    <col min="45" max="45" width="15.5703125" bestFit="1" customWidth="1"/>
    <col min="46" max="47" width="13.85546875" bestFit="1" customWidth="1"/>
    <col min="48" max="48" width="14.140625" bestFit="1" customWidth="1"/>
    <col min="49" max="49" width="14" bestFit="1" customWidth="1"/>
    <col min="50" max="50" width="13.140625" bestFit="1" customWidth="1"/>
  </cols>
  <sheetData>
    <row r="1" spans="2:15" ht="37.5" customHeight="1" x14ac:dyDescent="0.3"/>
    <row r="2" spans="2:15" ht="17.25" customHeight="1" x14ac:dyDescent="0.3"/>
    <row r="3" spans="2:15" x14ac:dyDescent="0.3">
      <c r="B3" s="6" t="s">
        <v>14</v>
      </c>
    </row>
    <row r="4" spans="2:15" x14ac:dyDescent="0.3">
      <c r="B4" s="6" t="s">
        <v>0</v>
      </c>
    </row>
    <row r="5" spans="2:15" x14ac:dyDescent="0.3">
      <c r="B5" t="s">
        <v>1</v>
      </c>
      <c r="C5" t="s">
        <v>2</v>
      </c>
      <c r="D5" s="4" t="s">
        <v>3</v>
      </c>
      <c r="E5" s="5" t="s">
        <v>4</v>
      </c>
      <c r="F5" t="s">
        <v>6</v>
      </c>
      <c r="G5" t="s">
        <v>5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21</v>
      </c>
    </row>
    <row r="6" spans="2:15" x14ac:dyDescent="0.3">
      <c r="B6" t="s">
        <v>47</v>
      </c>
      <c r="C6" t="s">
        <v>23</v>
      </c>
      <c r="D6" s="4">
        <v>41703</v>
      </c>
      <c r="E6" s="5">
        <v>0</v>
      </c>
      <c r="F6" s="3">
        <f>(YEAR(Tabel_Query_van_sera3[[#This Row],[Date]])*100)+WEEKNUM(Tabel_Query_van_sera3[[#This Row],[Date]])</f>
        <v>201410</v>
      </c>
      <c r="G6" t="s">
        <v>26</v>
      </c>
      <c r="H6" t="s">
        <v>24</v>
      </c>
      <c r="I6" t="s">
        <v>25</v>
      </c>
      <c r="J6" t="s">
        <v>48</v>
      </c>
      <c r="K6" t="s">
        <v>49</v>
      </c>
      <c r="L6" t="s">
        <v>0</v>
      </c>
      <c r="M6" t="s">
        <v>50</v>
      </c>
      <c r="N6" t="s">
        <v>0</v>
      </c>
      <c r="O6" t="s">
        <v>0</v>
      </c>
    </row>
    <row r="7" spans="2:15" x14ac:dyDescent="0.3">
      <c r="B7" t="s">
        <v>51</v>
      </c>
      <c r="C7" t="s">
        <v>23</v>
      </c>
      <c r="D7" s="4">
        <v>41706</v>
      </c>
      <c r="E7" s="5">
        <v>0</v>
      </c>
      <c r="F7" s="3">
        <f>(YEAR(Tabel_Query_van_sera3[[#This Row],[Date]])*100)+WEEKNUM(Tabel_Query_van_sera3[[#This Row],[Date]])</f>
        <v>201410</v>
      </c>
      <c r="G7" t="s">
        <v>26</v>
      </c>
      <c r="H7" t="s">
        <v>24</v>
      </c>
      <c r="I7" t="s">
        <v>25</v>
      </c>
      <c r="J7" t="s">
        <v>52</v>
      </c>
      <c r="K7" t="s">
        <v>53</v>
      </c>
      <c r="L7" t="s">
        <v>0</v>
      </c>
      <c r="M7" t="s">
        <v>54</v>
      </c>
      <c r="N7" t="s">
        <v>0</v>
      </c>
      <c r="O7" t="s">
        <v>0</v>
      </c>
    </row>
    <row r="8" spans="2:15" x14ac:dyDescent="0.3">
      <c r="B8" t="s">
        <v>114</v>
      </c>
      <c r="C8" t="s">
        <v>23</v>
      </c>
      <c r="D8" s="4">
        <v>41711</v>
      </c>
      <c r="E8" s="5">
        <v>0</v>
      </c>
      <c r="F8" s="3">
        <f>(YEAR(Tabel_Query_van_sera3[[#This Row],[Date]])*100)+WEEKNUM(Tabel_Query_van_sera3[[#This Row],[Date]])</f>
        <v>201411</v>
      </c>
      <c r="G8" t="s">
        <v>26</v>
      </c>
      <c r="H8" t="s">
        <v>24</v>
      </c>
      <c r="I8" t="s">
        <v>25</v>
      </c>
      <c r="J8" t="s">
        <v>115</v>
      </c>
      <c r="K8" t="s">
        <v>116</v>
      </c>
      <c r="L8" t="s">
        <v>117</v>
      </c>
      <c r="M8" t="s">
        <v>118</v>
      </c>
      <c r="N8" t="s">
        <v>119</v>
      </c>
      <c r="O8" t="s">
        <v>0</v>
      </c>
    </row>
    <row r="9" spans="2:15" x14ac:dyDescent="0.3">
      <c r="B9" t="s">
        <v>43</v>
      </c>
      <c r="C9" t="s">
        <v>23</v>
      </c>
      <c r="D9" s="4">
        <v>41715</v>
      </c>
      <c r="E9" s="5">
        <v>0</v>
      </c>
      <c r="F9" s="3">
        <f>(YEAR(Tabel_Query_van_sera3[[#This Row],[Date]])*100)+WEEKNUM(Tabel_Query_van_sera3[[#This Row],[Date]])</f>
        <v>201412</v>
      </c>
      <c r="G9" t="s">
        <v>26</v>
      </c>
      <c r="H9" t="s">
        <v>24</v>
      </c>
      <c r="I9" t="s">
        <v>25</v>
      </c>
      <c r="J9" t="s">
        <v>44</v>
      </c>
      <c r="K9" t="s">
        <v>45</v>
      </c>
      <c r="L9" t="s">
        <v>0</v>
      </c>
      <c r="M9" t="s">
        <v>46</v>
      </c>
      <c r="N9" t="s">
        <v>0</v>
      </c>
      <c r="O9" t="s">
        <v>0</v>
      </c>
    </row>
    <row r="10" spans="2:15" x14ac:dyDescent="0.3">
      <c r="B10" t="s">
        <v>110</v>
      </c>
      <c r="C10" t="s">
        <v>23</v>
      </c>
      <c r="D10" s="4">
        <v>41719</v>
      </c>
      <c r="E10" s="5">
        <v>0</v>
      </c>
      <c r="F10" s="3">
        <f>(YEAR(Tabel_Query_van_sera3[[#This Row],[Date]])*100)+WEEKNUM(Tabel_Query_van_sera3[[#This Row],[Date]])</f>
        <v>201412</v>
      </c>
      <c r="G10" t="s">
        <v>26</v>
      </c>
      <c r="H10" t="s">
        <v>24</v>
      </c>
      <c r="I10" t="s">
        <v>25</v>
      </c>
      <c r="J10" t="s">
        <v>104</v>
      </c>
      <c r="K10" t="s">
        <v>111</v>
      </c>
      <c r="L10" t="s">
        <v>0</v>
      </c>
      <c r="M10" t="s">
        <v>0</v>
      </c>
      <c r="N10" t="s">
        <v>0</v>
      </c>
      <c r="O10" t="s">
        <v>0</v>
      </c>
    </row>
    <row r="11" spans="2:15" x14ac:dyDescent="0.3">
      <c r="B11" t="s">
        <v>79</v>
      </c>
      <c r="C11" t="s">
        <v>23</v>
      </c>
      <c r="D11" s="4">
        <v>41731</v>
      </c>
      <c r="E11" s="5">
        <v>0</v>
      </c>
      <c r="F11" s="3">
        <f>(YEAR(Tabel_Query_van_sera3[[#This Row],[Date]])*100)+WEEKNUM(Tabel_Query_van_sera3[[#This Row],[Date]])</f>
        <v>201414</v>
      </c>
      <c r="G11" t="s">
        <v>26</v>
      </c>
      <c r="H11" t="s">
        <v>24</v>
      </c>
      <c r="I11" t="s">
        <v>25</v>
      </c>
      <c r="J11" t="s">
        <v>80</v>
      </c>
      <c r="K11" t="s">
        <v>81</v>
      </c>
      <c r="L11" t="s">
        <v>0</v>
      </c>
      <c r="M11" t="s">
        <v>82</v>
      </c>
      <c r="N11" t="s">
        <v>0</v>
      </c>
      <c r="O11" t="s">
        <v>0</v>
      </c>
    </row>
    <row r="12" spans="2:15" x14ac:dyDescent="0.3">
      <c r="B12" t="s">
        <v>59</v>
      </c>
      <c r="C12" t="s">
        <v>23</v>
      </c>
      <c r="D12" s="4">
        <v>41740</v>
      </c>
      <c r="E12" s="5">
        <v>0</v>
      </c>
      <c r="F12" s="3">
        <f>(YEAR(Tabel_Query_van_sera3[[#This Row],[Date]])*100)+WEEKNUM(Tabel_Query_van_sera3[[#This Row],[Date]])</f>
        <v>201415</v>
      </c>
      <c r="G12" t="s">
        <v>26</v>
      </c>
      <c r="H12" t="s">
        <v>24</v>
      </c>
      <c r="I12" t="s">
        <v>25</v>
      </c>
      <c r="J12" t="s">
        <v>60</v>
      </c>
      <c r="K12" t="s">
        <v>61</v>
      </c>
      <c r="L12" t="s">
        <v>0</v>
      </c>
      <c r="M12" t="s">
        <v>62</v>
      </c>
      <c r="N12" t="s">
        <v>0</v>
      </c>
      <c r="O12" t="s">
        <v>0</v>
      </c>
    </row>
    <row r="13" spans="2:15" x14ac:dyDescent="0.3">
      <c r="B13" t="s">
        <v>83</v>
      </c>
      <c r="C13" t="s">
        <v>23</v>
      </c>
      <c r="D13" s="4">
        <v>41743</v>
      </c>
      <c r="E13" s="5">
        <v>0</v>
      </c>
      <c r="F13" s="3">
        <f>(YEAR(Tabel_Query_van_sera3[[#This Row],[Date]])*100)+WEEKNUM(Tabel_Query_van_sera3[[#This Row],[Date]])</f>
        <v>201416</v>
      </c>
      <c r="G13" t="s">
        <v>26</v>
      </c>
      <c r="H13" t="s">
        <v>24</v>
      </c>
      <c r="I13" t="s">
        <v>25</v>
      </c>
      <c r="J13" t="s">
        <v>84</v>
      </c>
      <c r="K13" t="s">
        <v>85</v>
      </c>
      <c r="L13" t="s">
        <v>0</v>
      </c>
      <c r="M13" t="s">
        <v>86</v>
      </c>
      <c r="N13" t="s">
        <v>0</v>
      </c>
      <c r="O13" t="s">
        <v>0</v>
      </c>
    </row>
    <row r="14" spans="2:15" x14ac:dyDescent="0.3">
      <c r="B14" t="s">
        <v>120</v>
      </c>
      <c r="C14" t="s">
        <v>23</v>
      </c>
      <c r="D14" s="4">
        <v>41752</v>
      </c>
      <c r="E14" s="5">
        <v>0</v>
      </c>
      <c r="F14" s="3">
        <f>(YEAR(Tabel_Query_van_sera3[[#This Row],[Date]])*100)+WEEKNUM(Tabel_Query_van_sera3[[#This Row],[Date]])</f>
        <v>201417</v>
      </c>
      <c r="G14" t="s">
        <v>26</v>
      </c>
      <c r="H14" t="s">
        <v>24</v>
      </c>
      <c r="I14" t="s">
        <v>25</v>
      </c>
      <c r="J14" t="s">
        <v>104</v>
      </c>
      <c r="K14" t="s">
        <v>121</v>
      </c>
      <c r="L14" t="s">
        <v>0</v>
      </c>
      <c r="M14" t="s">
        <v>0</v>
      </c>
      <c r="N14" t="s">
        <v>0</v>
      </c>
      <c r="O14" t="s">
        <v>0</v>
      </c>
    </row>
    <row r="15" spans="2:15" x14ac:dyDescent="0.3">
      <c r="B15" t="s">
        <v>63</v>
      </c>
      <c r="C15" t="s">
        <v>23</v>
      </c>
      <c r="D15" s="4">
        <v>41760</v>
      </c>
      <c r="E15" s="5">
        <v>0</v>
      </c>
      <c r="F15" s="3">
        <f>(YEAR(Tabel_Query_van_sera3[[#This Row],[Date]])*100)+WEEKNUM(Tabel_Query_van_sera3[[#This Row],[Date]])</f>
        <v>201418</v>
      </c>
      <c r="G15" t="s">
        <v>26</v>
      </c>
      <c r="H15" t="s">
        <v>24</v>
      </c>
      <c r="I15" t="s">
        <v>25</v>
      </c>
      <c r="J15" t="s">
        <v>64</v>
      </c>
      <c r="K15" t="s">
        <v>65</v>
      </c>
      <c r="L15" t="s">
        <v>0</v>
      </c>
      <c r="M15" t="s">
        <v>66</v>
      </c>
      <c r="N15" t="s">
        <v>0</v>
      </c>
      <c r="O15" t="s">
        <v>0</v>
      </c>
    </row>
    <row r="16" spans="2:15" x14ac:dyDescent="0.3">
      <c r="B16" t="s">
        <v>67</v>
      </c>
      <c r="C16" t="s">
        <v>23</v>
      </c>
      <c r="D16" s="4">
        <v>41764</v>
      </c>
      <c r="E16" s="5">
        <v>0</v>
      </c>
      <c r="F16" s="3">
        <f>(YEAR(Tabel_Query_van_sera3[[#This Row],[Date]])*100)+WEEKNUM(Tabel_Query_van_sera3[[#This Row],[Date]])</f>
        <v>201419</v>
      </c>
      <c r="G16" t="s">
        <v>26</v>
      </c>
      <c r="H16" t="s">
        <v>24</v>
      </c>
      <c r="I16" t="s">
        <v>25</v>
      </c>
      <c r="J16" t="s">
        <v>68</v>
      </c>
      <c r="K16" t="s">
        <v>69</v>
      </c>
      <c r="L16" t="s">
        <v>0</v>
      </c>
      <c r="M16" t="s">
        <v>70</v>
      </c>
      <c r="N16" t="s">
        <v>0</v>
      </c>
      <c r="O16" t="s">
        <v>0</v>
      </c>
    </row>
    <row r="17" spans="2:15" x14ac:dyDescent="0.3">
      <c r="B17" t="s">
        <v>124</v>
      </c>
      <c r="C17" t="s">
        <v>23</v>
      </c>
      <c r="D17" s="4">
        <v>41766</v>
      </c>
      <c r="E17" s="5">
        <v>0</v>
      </c>
      <c r="F17" s="3">
        <f>(YEAR(Tabel_Query_van_sera3[[#This Row],[Date]])*100)+WEEKNUM(Tabel_Query_van_sera3[[#This Row],[Date]])</f>
        <v>201419</v>
      </c>
      <c r="G17" t="s">
        <v>26</v>
      </c>
      <c r="H17" t="s">
        <v>24</v>
      </c>
      <c r="I17" t="s">
        <v>25</v>
      </c>
      <c r="J17" t="s">
        <v>104</v>
      </c>
      <c r="K17" t="s">
        <v>125</v>
      </c>
      <c r="L17" t="s">
        <v>0</v>
      </c>
      <c r="M17" t="s">
        <v>0</v>
      </c>
      <c r="N17" t="s">
        <v>0</v>
      </c>
      <c r="O17" t="s">
        <v>0</v>
      </c>
    </row>
    <row r="18" spans="2:15" x14ac:dyDescent="0.3">
      <c r="B18" t="s">
        <v>99</v>
      </c>
      <c r="C18" t="s">
        <v>23</v>
      </c>
      <c r="D18" s="4">
        <v>41773</v>
      </c>
      <c r="E18" s="5">
        <v>0</v>
      </c>
      <c r="F18" s="3">
        <f>(YEAR(Tabel_Query_van_sera3[[#This Row],[Date]])*100)+WEEKNUM(Tabel_Query_van_sera3[[#This Row],[Date]])</f>
        <v>201420</v>
      </c>
      <c r="G18" t="s">
        <v>26</v>
      </c>
      <c r="H18" t="s">
        <v>24</v>
      </c>
      <c r="I18" t="s">
        <v>25</v>
      </c>
      <c r="J18" t="s">
        <v>100</v>
      </c>
      <c r="K18" t="s">
        <v>101</v>
      </c>
      <c r="L18" t="s">
        <v>0</v>
      </c>
      <c r="M18" t="s">
        <v>102</v>
      </c>
      <c r="N18" t="s">
        <v>0</v>
      </c>
      <c r="O18" t="s">
        <v>0</v>
      </c>
    </row>
    <row r="19" spans="2:15" x14ac:dyDescent="0.3">
      <c r="B19" t="s">
        <v>95</v>
      </c>
      <c r="C19" t="s">
        <v>23</v>
      </c>
      <c r="D19" s="4">
        <v>41775</v>
      </c>
      <c r="E19" s="5">
        <v>0</v>
      </c>
      <c r="F19" s="3">
        <f>(YEAR(Tabel_Query_van_sera3[[#This Row],[Date]])*100)+WEEKNUM(Tabel_Query_van_sera3[[#This Row],[Date]])</f>
        <v>201420</v>
      </c>
      <c r="G19" t="s">
        <v>26</v>
      </c>
      <c r="H19" t="s">
        <v>24</v>
      </c>
      <c r="I19" t="s">
        <v>25</v>
      </c>
      <c r="J19" t="s">
        <v>96</v>
      </c>
      <c r="K19" t="s">
        <v>97</v>
      </c>
      <c r="L19" t="s">
        <v>0</v>
      </c>
      <c r="M19" t="s">
        <v>98</v>
      </c>
      <c r="N19" t="s">
        <v>0</v>
      </c>
      <c r="O19" t="s">
        <v>0</v>
      </c>
    </row>
    <row r="20" spans="2:15" x14ac:dyDescent="0.3">
      <c r="B20" t="s">
        <v>108</v>
      </c>
      <c r="C20" t="s">
        <v>23</v>
      </c>
      <c r="D20" s="4">
        <v>41778</v>
      </c>
      <c r="E20" s="5">
        <v>0</v>
      </c>
      <c r="F20" s="3">
        <f>(YEAR(Tabel_Query_van_sera3[[#This Row],[Date]])*100)+WEEKNUM(Tabel_Query_van_sera3[[#This Row],[Date]])</f>
        <v>201421</v>
      </c>
      <c r="G20" t="s">
        <v>26</v>
      </c>
      <c r="H20" t="s">
        <v>24</v>
      </c>
      <c r="I20" t="s">
        <v>25</v>
      </c>
      <c r="J20" t="s">
        <v>104</v>
      </c>
      <c r="K20" t="s">
        <v>109</v>
      </c>
      <c r="L20" t="s">
        <v>0</v>
      </c>
      <c r="M20" t="s">
        <v>0</v>
      </c>
      <c r="N20" t="s">
        <v>0</v>
      </c>
      <c r="O20" t="s">
        <v>0</v>
      </c>
    </row>
    <row r="21" spans="2:15" x14ac:dyDescent="0.3">
      <c r="B21" t="s">
        <v>75</v>
      </c>
      <c r="C21" t="s">
        <v>23</v>
      </c>
      <c r="D21" s="4">
        <v>41781</v>
      </c>
      <c r="E21" s="5">
        <v>0</v>
      </c>
      <c r="F21" s="3">
        <f>(YEAR(Tabel_Query_van_sera3[[#This Row],[Date]])*100)+WEEKNUM(Tabel_Query_van_sera3[[#This Row],[Date]])</f>
        <v>201421</v>
      </c>
      <c r="G21" t="s">
        <v>26</v>
      </c>
      <c r="H21" t="s">
        <v>24</v>
      </c>
      <c r="I21" t="s">
        <v>25</v>
      </c>
      <c r="J21" t="s">
        <v>76</v>
      </c>
      <c r="K21" t="s">
        <v>77</v>
      </c>
      <c r="L21" t="s">
        <v>0</v>
      </c>
      <c r="M21" t="s">
        <v>78</v>
      </c>
      <c r="N21" t="s">
        <v>0</v>
      </c>
      <c r="O21" t="s">
        <v>0</v>
      </c>
    </row>
    <row r="22" spans="2:15" x14ac:dyDescent="0.3">
      <c r="B22" t="s">
        <v>91</v>
      </c>
      <c r="C22" t="s">
        <v>23</v>
      </c>
      <c r="D22" s="4">
        <v>41781</v>
      </c>
      <c r="E22" s="5">
        <v>0</v>
      </c>
      <c r="F22" s="3">
        <f>(YEAR(Tabel_Query_van_sera3[[#This Row],[Date]])*100)+WEEKNUM(Tabel_Query_van_sera3[[#This Row],[Date]])</f>
        <v>201421</v>
      </c>
      <c r="G22" t="s">
        <v>26</v>
      </c>
      <c r="H22" t="s">
        <v>24</v>
      </c>
      <c r="I22" t="s">
        <v>25</v>
      </c>
      <c r="J22" t="s">
        <v>92</v>
      </c>
      <c r="K22" t="s">
        <v>93</v>
      </c>
      <c r="L22" t="s">
        <v>0</v>
      </c>
      <c r="M22" t="s">
        <v>94</v>
      </c>
      <c r="N22" t="s">
        <v>0</v>
      </c>
      <c r="O22" t="s">
        <v>0</v>
      </c>
    </row>
    <row r="23" spans="2:15" x14ac:dyDescent="0.3">
      <c r="B23" t="s">
        <v>122</v>
      </c>
      <c r="C23" t="s">
        <v>23</v>
      </c>
      <c r="D23" s="4">
        <v>41781</v>
      </c>
      <c r="E23" s="5">
        <v>0</v>
      </c>
      <c r="F23" s="3">
        <f>(YEAR(Tabel_Query_van_sera3[[#This Row],[Date]])*100)+WEEKNUM(Tabel_Query_van_sera3[[#This Row],[Date]])</f>
        <v>201421</v>
      </c>
      <c r="G23" t="s">
        <v>26</v>
      </c>
      <c r="H23" t="s">
        <v>24</v>
      </c>
      <c r="I23" t="s">
        <v>25</v>
      </c>
      <c r="J23" t="s">
        <v>104</v>
      </c>
      <c r="K23" t="s">
        <v>123</v>
      </c>
      <c r="L23" t="s">
        <v>0</v>
      </c>
      <c r="M23" t="s">
        <v>0</v>
      </c>
      <c r="N23" t="s">
        <v>0</v>
      </c>
      <c r="O23" t="s">
        <v>0</v>
      </c>
    </row>
    <row r="24" spans="2:15" x14ac:dyDescent="0.3">
      <c r="B24" t="s">
        <v>71</v>
      </c>
      <c r="C24" t="s">
        <v>23</v>
      </c>
      <c r="D24" s="4">
        <v>41784</v>
      </c>
      <c r="E24" s="5">
        <v>0</v>
      </c>
      <c r="F24" s="3">
        <f>(YEAR(Tabel_Query_van_sera3[[#This Row],[Date]])*100)+WEEKNUM(Tabel_Query_van_sera3[[#This Row],[Date]])</f>
        <v>201422</v>
      </c>
      <c r="G24" t="s">
        <v>26</v>
      </c>
      <c r="H24" t="s">
        <v>24</v>
      </c>
      <c r="I24" t="s">
        <v>25</v>
      </c>
      <c r="J24" t="s">
        <v>72</v>
      </c>
      <c r="K24" t="s">
        <v>73</v>
      </c>
      <c r="L24" t="s">
        <v>0</v>
      </c>
      <c r="M24" t="s">
        <v>74</v>
      </c>
      <c r="N24" t="s">
        <v>0</v>
      </c>
      <c r="O24" t="s">
        <v>0</v>
      </c>
    </row>
    <row r="25" spans="2:15" x14ac:dyDescent="0.3">
      <c r="B25" t="s">
        <v>87</v>
      </c>
      <c r="C25" t="s">
        <v>23</v>
      </c>
      <c r="D25" s="4">
        <v>41784</v>
      </c>
      <c r="E25" s="5">
        <v>0</v>
      </c>
      <c r="F25" s="3">
        <f>(YEAR(Tabel_Query_van_sera3[[#This Row],[Date]])*100)+WEEKNUM(Tabel_Query_van_sera3[[#This Row],[Date]])</f>
        <v>201422</v>
      </c>
      <c r="G25" t="s">
        <v>26</v>
      </c>
      <c r="H25" t="s">
        <v>24</v>
      </c>
      <c r="I25" t="s">
        <v>25</v>
      </c>
      <c r="J25" t="s">
        <v>88</v>
      </c>
      <c r="K25" t="s">
        <v>89</v>
      </c>
      <c r="L25" t="s">
        <v>0</v>
      </c>
      <c r="M25" t="s">
        <v>90</v>
      </c>
      <c r="N25" t="s">
        <v>0</v>
      </c>
      <c r="O25" t="s">
        <v>0</v>
      </c>
    </row>
    <row r="26" spans="2:15" x14ac:dyDescent="0.3">
      <c r="B26" t="s">
        <v>55</v>
      </c>
      <c r="C26" t="s">
        <v>23</v>
      </c>
      <c r="D26" s="4">
        <v>41785</v>
      </c>
      <c r="E26" s="5">
        <v>0</v>
      </c>
      <c r="F26" s="3">
        <f>(YEAR(Tabel_Query_van_sera3[[#This Row],[Date]])*100)+WEEKNUM(Tabel_Query_van_sera3[[#This Row],[Date]])</f>
        <v>201422</v>
      </c>
      <c r="G26" t="s">
        <v>26</v>
      </c>
      <c r="H26" t="s">
        <v>24</v>
      </c>
      <c r="I26" t="s">
        <v>25</v>
      </c>
      <c r="J26" t="s">
        <v>56</v>
      </c>
      <c r="K26" t="s">
        <v>57</v>
      </c>
      <c r="L26" t="s">
        <v>0</v>
      </c>
      <c r="M26" t="s">
        <v>58</v>
      </c>
      <c r="N26" t="s">
        <v>0</v>
      </c>
      <c r="O26" t="s">
        <v>0</v>
      </c>
    </row>
    <row r="27" spans="2:15" x14ac:dyDescent="0.3">
      <c r="B27" t="s">
        <v>106</v>
      </c>
      <c r="C27" t="s">
        <v>23</v>
      </c>
      <c r="D27" s="4">
        <v>41785</v>
      </c>
      <c r="E27" s="5">
        <v>0</v>
      </c>
      <c r="F27" s="3">
        <f>(YEAR(Tabel_Query_van_sera3[[#This Row],[Date]])*100)+WEEKNUM(Tabel_Query_van_sera3[[#This Row],[Date]])</f>
        <v>201422</v>
      </c>
      <c r="G27" t="s">
        <v>26</v>
      </c>
      <c r="H27" t="s">
        <v>24</v>
      </c>
      <c r="I27" t="s">
        <v>25</v>
      </c>
      <c r="J27" t="s">
        <v>107</v>
      </c>
      <c r="K27" t="s">
        <v>104</v>
      </c>
      <c r="L27" t="s">
        <v>0</v>
      </c>
      <c r="M27" t="s">
        <v>0</v>
      </c>
      <c r="N27" t="s">
        <v>0</v>
      </c>
      <c r="O27" t="s">
        <v>0</v>
      </c>
    </row>
    <row r="28" spans="2:15" x14ac:dyDescent="0.3">
      <c r="B28" t="s">
        <v>112</v>
      </c>
      <c r="C28" t="s">
        <v>23</v>
      </c>
      <c r="D28" s="4">
        <v>41785</v>
      </c>
      <c r="E28" s="5">
        <v>0</v>
      </c>
      <c r="F28" s="3">
        <f>(YEAR(Tabel_Query_van_sera3[[#This Row],[Date]])*100)+WEEKNUM(Tabel_Query_van_sera3[[#This Row],[Date]])</f>
        <v>201422</v>
      </c>
      <c r="G28" t="s">
        <v>26</v>
      </c>
      <c r="H28" t="s">
        <v>24</v>
      </c>
      <c r="I28" t="s">
        <v>25</v>
      </c>
      <c r="J28" t="s">
        <v>104</v>
      </c>
      <c r="K28" t="s">
        <v>113</v>
      </c>
      <c r="L28" t="s">
        <v>0</v>
      </c>
      <c r="M28" t="s">
        <v>0</v>
      </c>
      <c r="N28" t="s">
        <v>0</v>
      </c>
      <c r="O28" t="s">
        <v>0</v>
      </c>
    </row>
    <row r="29" spans="2:15" x14ac:dyDescent="0.3">
      <c r="B29" t="s">
        <v>103</v>
      </c>
      <c r="C29" t="s">
        <v>23</v>
      </c>
      <c r="D29" s="4">
        <v>41787</v>
      </c>
      <c r="E29" s="5">
        <v>0</v>
      </c>
      <c r="F29" s="3">
        <f>(YEAR(Tabel_Query_van_sera3[[#This Row],[Date]])*100)+WEEKNUM(Tabel_Query_van_sera3[[#This Row],[Date]])</f>
        <v>201422</v>
      </c>
      <c r="G29" t="s">
        <v>26</v>
      </c>
      <c r="H29" t="s">
        <v>24</v>
      </c>
      <c r="I29" t="s">
        <v>25</v>
      </c>
      <c r="J29" t="s">
        <v>104</v>
      </c>
      <c r="K29" t="s">
        <v>105</v>
      </c>
      <c r="L29" t="s">
        <v>0</v>
      </c>
      <c r="M29" t="s">
        <v>0</v>
      </c>
      <c r="N29" t="s">
        <v>0</v>
      </c>
      <c r="O29" t="s">
        <v>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History pivot</vt:lpstr>
      <vt:lpstr>History</vt:lpstr>
      <vt:lpstr>Planning pivot</vt:lpstr>
      <vt:lpstr>Planning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Allsystems Admin</dc:creator>
  <cp:lastModifiedBy>sebastiaan</cp:lastModifiedBy>
  <dcterms:created xsi:type="dcterms:W3CDTF">2014-08-28T09:14:28Z</dcterms:created>
  <dcterms:modified xsi:type="dcterms:W3CDTF">2014-10-15T10:47:33Z</dcterms:modified>
</cp:coreProperties>
</file>